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5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D11" i="4" l="1"/>
  <c r="D10" i="4"/>
  <c r="J35" i="3"/>
  <c r="G35" i="3"/>
  <c r="E35" i="3"/>
  <c r="D26" i="3"/>
  <c r="D25" i="3"/>
  <c r="D24" i="3"/>
  <c r="D23" i="3"/>
  <c r="D21" i="3"/>
  <c r="D20" i="3"/>
  <c r="D19" i="3"/>
  <c r="D18" i="3"/>
  <c r="D16" i="3"/>
  <c r="D15" i="3"/>
  <c r="D11" i="3"/>
  <c r="D10" i="3"/>
  <c r="D32" i="6" l="1"/>
  <c r="D29" i="3" l="1"/>
  <c r="D32" i="3" l="1"/>
  <c r="D14" i="3" l="1"/>
  <c r="D31" i="3"/>
  <c r="D27" i="3" l="1"/>
  <c r="D35" i="3" s="1"/>
  <c r="D12" i="4" l="1"/>
  <c r="G12" i="4"/>
</calcChain>
</file>

<file path=xl/sharedStrings.xml><?xml version="1.0" encoding="utf-8"?>
<sst xmlns="http://schemas.openxmlformats.org/spreadsheetml/2006/main" count="323" uniqueCount="155">
  <si>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</si>
  <si>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</si>
  <si>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</si>
  <si>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</si>
  <si>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</si>
  <si>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</si>
  <si>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</si>
  <si>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</si>
  <si>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</si>
  <si>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</si>
  <si>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</si>
  <si>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</si>
  <si>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</si>
  <si>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</si>
  <si>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</si>
  <si>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</si>
  <si>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</si>
  <si>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</si>
  <si>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</si>
  <si>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</si>
  <si>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</si>
  <si>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"Судоверфский культурно-досуговый комплекс"</t>
  </si>
  <si>
    <t>7610053528/761001001</t>
  </si>
  <si>
    <t>21733770</t>
  </si>
  <si>
    <t>12315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</si>
  <si>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</si>
  <si>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</si>
  <si>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</si>
  <si>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</si>
  <si>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</si>
  <si>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</si>
  <si>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</si>
  <si>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</si>
  <si>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</si>
  <si>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</si>
  <si>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</si>
  <si>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</si>
  <si>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</si>
  <si>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Судоверфь п., Водников ул., 9 д.</t>
  </si>
  <si>
    <t>Таблица 1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</si>
  <si>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</si>
  <si>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</si>
  <si>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</si>
  <si>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</si>
  <si>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</si>
  <si>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</si>
  <si>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</si>
  <si>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</si>
  <si>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</si>
  <si>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</si>
  <si>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</si>
  <si>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</si>
  <si>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</si>
  <si>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</si>
  <si>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</si>
  <si>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</si>
  <si>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</si>
  <si>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</si>
  <si>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</si>
  <si>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</si>
  <si>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</si>
  <si>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</si>
  <si>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</si>
  <si>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</si>
  <si>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</si>
  <si>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</si>
  <si>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</si>
  <si>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</si>
  <si>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</si>
  <si>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</si>
  <si>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</si>
  <si>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</si>
  <si>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</si>
  <si>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</si>
  <si>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</si>
  <si>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</si>
  <si>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</si>
  <si>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</si>
  <si>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</si>
  <si>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</si>
  <si>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</si>
  <si>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</si>
  <si>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</si>
  <si>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</si>
  <si>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</si>
  <si>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</si>
  <si>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</si>
  <si>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</si>
  <si>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</si>
  <si>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</si>
  <si>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</si>
  <si>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</si>
  <si>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</si>
  <si>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</si>
  <si>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</si>
  <si>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</si>
  <si>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</si>
  <si>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</si>
  <si>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</si>
  <si>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</si>
  <si>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</si>
  <si>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</si>
  <si>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</si>
  <si>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</si>
  <si>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</si>
  <si>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</si>
  <si>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</si>
  <si>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</si>
  <si>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</si>
  <si>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</si>
  <si>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</si>
  <si>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</si>
  <si>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</si>
  <si>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</si>
  <si>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</si>
  <si>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</si>
  <si>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</si>
  <si>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</si>
  <si>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</si>
  <si>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</si>
  <si>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</si>
  <si>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</si>
  <si>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</si>
  <si>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</si>
  <si>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</si>
  <si>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</si>
  <si>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</si>
  <si>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</si>
  <si>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</si>
  <si>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</si>
  <si>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</si>
  <si>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</si>
  <si>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</si>
  <si>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</si>
  <si>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</si>
  <si>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</si>
  <si>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</si>
  <si>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 xml:space="preserve">                                 Показатели финансового состояния учреждения (подразделения)</t>
  </si>
  <si>
    <t>всего   2018 г.</t>
  </si>
  <si>
    <t>всего    2019 г.</t>
  </si>
  <si>
    <t>всего   2020 г.</t>
  </si>
  <si>
    <t>244/243</t>
  </si>
  <si>
    <t>выплаты на услуги по содержанию имущества(225)</t>
  </si>
  <si>
    <t>расходы на закупку товаров, работ, услуг(226)</t>
  </si>
  <si>
    <t>выплаты на услуги связи,221</t>
  </si>
  <si>
    <t>выплаты на прочие расходы,290</t>
  </si>
  <si>
    <t>выплаты на приобретение основных средств,310</t>
  </si>
  <si>
    <t>выплаты на приобретение материальных запасов,340</t>
  </si>
  <si>
    <t>выплаты на коммунальные услуги,223</t>
  </si>
  <si>
    <t>выплаты на арендную плату за пользование имуществом,224</t>
  </si>
  <si>
    <t>выплаты на транспортные услуги,222</t>
  </si>
  <si>
    <t>29</t>
  </si>
  <si>
    <t>декабря</t>
  </si>
  <si>
    <t>29.12.2018</t>
  </si>
  <si>
    <t>на 29декабря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</si>
</sst>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0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color theme="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right" vertical="center" wrapText="1"/>
    </xf>
    <xf numFmtId="4" fontId="6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6" fillId="0" borderId="8" xfId="0" applyNumberFormat="1" applyFont="1" applyBorder="1" applyAlignment="1" applyProtection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top" wrapText="1"/>
    </xf>
    <xf numFmtId="4" fontId="6" fillId="0" borderId="8" xfId="0" applyNumberFormat="1" applyFont="1" applyFill="1" applyBorder="1" applyAlignment="1" applyProtection="1">
      <alignment horizontal="right" vertical="top" wrapText="1"/>
    </xf>
    <xf numFmtId="4" fontId="0" fillId="0" borderId="0" xfId="0" applyNumberFormat="1" applyFill="1"/>
    <xf numFmtId="4" fontId="0" fillId="0" borderId="0" xfId="0" applyNumberFormat="1"/>
    <xf numFmtId="4" fontId="0" fillId="0" borderId="0" xfId="1" applyNumberFormat="1" applyFont="1"/>
    <xf numFmtId="4" fontId="8" fillId="0" borderId="0" xfId="0" applyNumberFormat="1" applyFont="1"/>
    <xf numFmtId="0" fontId="9" fillId="0" borderId="0" xfId="0" applyFont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" fontId="6" fillId="0" borderId="12" xfId="0" applyNumberFormat="1" applyFont="1" applyFill="1" applyBorder="1" applyAlignment="1" applyProtection="1">
      <alignment horizontal="right" vertical="top" wrapText="1"/>
    </xf>
    <xf numFmtId="4" fontId="6" fillId="0" borderId="12" xfId="0" applyNumberFormat="1" applyFont="1" applyBorder="1" applyAlignment="1" applyProtection="1">
      <alignment horizontal="right" vertical="top" wrapText="1"/>
    </xf>
    <xf numFmtId="4" fontId="6" fillId="0" borderId="13" xfId="0" applyNumberFormat="1" applyFont="1" applyFill="1" applyBorder="1" applyAlignment="1" applyProtection="1">
      <alignment horizontal="right" vertical="top" wrapText="1"/>
    </xf>
    <xf numFmtId="0" fontId="6" fillId="0" borderId="8" xfId="0" applyNumberFormat="1" applyFont="1" applyBorder="1" applyAlignment="1" applyProtection="1">
      <alignment horizontal="center" vertical="center" wrapText="1"/>
    </xf>
    <xf numFmtId="0" fontId="0" fillId="0" borderId="0" xfId="0" applyNumberFormat="1"/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2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4" fontId="6" fillId="0" borderId="16" xfId="0" applyNumberFormat="1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top" wrapText="1"/>
    </xf>
    <xf numFmtId="4" fontId="6" fillId="0" borderId="4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6" fillId="2" borderId="0" xfId="0" applyNumberFormat="1" applyFont="1" applyFill="1" applyBorder="1" applyAlignment="1" applyProtection="1">
      <alignment horizontal="right"/>
    </xf>
    <xf numFmtId="4" fontId="6" fillId="2" borderId="0" xfId="0" applyNumberFormat="1" applyFont="1" applyFill="1" applyBorder="1" applyAlignment="1" applyProtection="1"/>
    <xf numFmtId="4" fontId="6" fillId="2" borderId="15" xfId="0" applyNumberFormat="1" applyFont="1" applyFill="1" applyBorder="1" applyAlignment="1" applyProtection="1">
      <alignment horizontal="center" vertical="top" wrapText="1"/>
    </xf>
    <xf numFmtId="4" fontId="6" fillId="2" borderId="9" xfId="0" applyNumberFormat="1" applyFont="1" applyFill="1" applyBorder="1" applyAlignment="1" applyProtection="1">
      <alignment horizontal="center" vertical="top" wrapText="1"/>
    </xf>
    <xf numFmtId="4" fontId="6" fillId="2" borderId="7" xfId="0" applyNumberFormat="1" applyFont="1" applyFill="1" applyBorder="1" applyAlignment="1" applyProtection="1">
      <alignment horizontal="center" vertical="top" wrapText="1"/>
    </xf>
    <xf numFmtId="4" fontId="6" fillId="2" borderId="11" xfId="0" applyNumberFormat="1" applyFont="1" applyFill="1" applyBorder="1" applyAlignment="1" applyProtection="1">
      <alignment horizontal="center" vertical="top" wrapText="1"/>
    </xf>
    <xf numFmtId="4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right" vertical="top" wrapText="1"/>
    </xf>
    <xf numFmtId="4" fontId="6" fillId="2" borderId="8" xfId="0" applyNumberFormat="1" applyFont="1" applyFill="1" applyBorder="1" applyAlignment="1" applyProtection="1">
      <alignment horizontal="right" vertical="top" wrapText="1"/>
    </xf>
    <xf numFmtId="4" fontId="0" fillId="2" borderId="0" xfId="0" applyNumberFormat="1" applyFill="1"/>
    <xf numFmtId="4" fontId="0" fillId="2" borderId="0" xfId="1" applyNumberFormat="1" applyFont="1" applyFill="1"/>
    <xf numFmtId="4" fontId="8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3" t="s">
        <v>0</v>
      </c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5" t="s">
        <v>1</v>
      </c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1"/>
      <c r="DS5" s="1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96" t="s">
        <v>2</v>
      </c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2"/>
      <c r="DS6" s="2"/>
      <c r="DT6" s="96" t="s">
        <v>3</v>
      </c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97"/>
      <c r="DH7" s="97"/>
      <c r="DI7" s="97"/>
      <c r="DJ7" s="97"/>
      <c r="DK7" s="1" t="s">
        <v>4</v>
      </c>
      <c r="DL7" s="1"/>
      <c r="DM7" s="1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8">
        <v>20</v>
      </c>
      <c r="EG7" s="98"/>
      <c r="EH7" s="98"/>
      <c r="EI7" s="98"/>
      <c r="EJ7" s="99"/>
      <c r="EK7" s="99"/>
      <c r="EL7" s="99"/>
      <c r="EM7" s="99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</row>
    <row r="10" spans="1:153" ht="16.5" customHeight="1" x14ac:dyDescent="0.3">
      <c r="A10" s="92" t="s">
        <v>132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9" t="s">
        <v>7</v>
      </c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6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8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0" t="s">
        <v>151</v>
      </c>
      <c r="BI14" s="90"/>
      <c r="BJ14" s="90"/>
      <c r="BK14" s="90"/>
      <c r="BL14" s="7" t="s">
        <v>4</v>
      </c>
      <c r="BM14" s="7"/>
      <c r="BN14" s="7"/>
      <c r="BO14" s="90" t="s">
        <v>152</v>
      </c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7"/>
      <c r="CH14" s="91">
        <v>2018</v>
      </c>
      <c r="CI14" s="91"/>
      <c r="CJ14" s="91"/>
      <c r="CK14" s="91"/>
      <c r="CL14" s="91"/>
      <c r="CM14" s="91"/>
      <c r="CN14" s="91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6" t="s">
        <v>153</v>
      </c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8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6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8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6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8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5" t="s">
        <v>21</v>
      </c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6" t="s">
        <v>23</v>
      </c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8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79" t="s">
        <v>24</v>
      </c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1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6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8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2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4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5" t="s">
        <v>22</v>
      </c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6" t="s">
        <v>17</v>
      </c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8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6" t="s">
        <v>20</v>
      </c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8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5" t="s">
        <v>37</v>
      </c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5" t="s">
        <v>38</v>
      </c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4" t="s">
        <v>30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49" t="s">
        <v>137</v>
      </c>
      <c r="C2" s="49"/>
    </row>
    <row r="3" spans="1:3" ht="14.25" customHeight="1" x14ac:dyDescent="0.25">
      <c r="A3" s="27"/>
      <c r="B3" s="63" t="s">
        <v>154</v>
      </c>
      <c r="C3" s="49"/>
    </row>
    <row r="4" spans="1:3" ht="12.75" customHeight="1" x14ac:dyDescent="0.25">
      <c r="A4" s="27"/>
      <c r="B4" s="27"/>
      <c r="C4" s="27"/>
    </row>
    <row r="5" spans="1:3" ht="12.75" customHeight="1" x14ac:dyDescent="0.25">
      <c r="A5" s="50" t="s">
        <v>40</v>
      </c>
      <c r="B5" s="50" t="s">
        <v>41</v>
      </c>
      <c r="C5" s="50" t="s">
        <v>42</v>
      </c>
    </row>
    <row r="6" spans="1:3" ht="12.75" customHeight="1" x14ac:dyDescent="0.25">
      <c r="A6" s="50">
        <v>1</v>
      </c>
      <c r="B6" s="50">
        <v>2</v>
      </c>
      <c r="C6" s="50">
        <v>3</v>
      </c>
    </row>
    <row r="7" spans="1:3" ht="12.75" customHeight="1" x14ac:dyDescent="0.25">
      <c r="A7" s="30"/>
      <c r="B7" s="31" t="s">
        <v>43</v>
      </c>
      <c r="C7" s="51">
        <v>22568.5</v>
      </c>
    </row>
    <row r="8" spans="1:3" ht="25.5" customHeight="1" x14ac:dyDescent="0.25">
      <c r="A8" s="31"/>
      <c r="B8" s="31" t="s">
        <v>44</v>
      </c>
      <c r="C8" s="51">
        <v>19503.2</v>
      </c>
    </row>
    <row r="9" spans="1:3" ht="12.75" customHeight="1" x14ac:dyDescent="0.25">
      <c r="A9" s="30"/>
      <c r="B9" s="31" t="s">
        <v>45</v>
      </c>
      <c r="C9" s="51">
        <v>145.69999999999999</v>
      </c>
    </row>
    <row r="10" spans="1:3" ht="12.75" customHeight="1" x14ac:dyDescent="0.25">
      <c r="A10" s="30"/>
      <c r="B10" s="31" t="s">
        <v>46</v>
      </c>
      <c r="C10" s="51">
        <v>2720.1</v>
      </c>
    </row>
    <row r="11" spans="1:3" ht="12.75" customHeight="1" x14ac:dyDescent="0.25">
      <c r="A11" s="30"/>
      <c r="B11" s="31" t="s">
        <v>45</v>
      </c>
      <c r="C11" s="51">
        <v>824.6</v>
      </c>
    </row>
    <row r="12" spans="1:3" ht="12.75" customHeight="1" x14ac:dyDescent="0.25">
      <c r="A12" s="30"/>
      <c r="B12" s="31" t="s">
        <v>47</v>
      </c>
      <c r="C12" s="51">
        <v>450</v>
      </c>
    </row>
    <row r="13" spans="1:3" ht="25.5" customHeight="1" x14ac:dyDescent="0.25">
      <c r="A13" s="31"/>
      <c r="B13" s="31" t="s">
        <v>48</v>
      </c>
      <c r="C13" s="51">
        <v>304.3</v>
      </c>
    </row>
    <row r="14" spans="1:3" ht="25.5" customHeight="1" x14ac:dyDescent="0.25">
      <c r="A14" s="31"/>
      <c r="B14" s="31" t="s">
        <v>49</v>
      </c>
      <c r="C14" s="51">
        <v>304.3</v>
      </c>
    </row>
    <row r="15" spans="1:3" ht="12.75" customHeight="1" x14ac:dyDescent="0.25">
      <c r="A15" s="30"/>
      <c r="B15" s="30"/>
      <c r="C15" s="51"/>
    </row>
    <row r="16" spans="1:3" ht="25.5" customHeight="1" x14ac:dyDescent="0.25">
      <c r="A16" s="30"/>
      <c r="B16" s="31" t="s">
        <v>50</v>
      </c>
      <c r="C16" s="51">
        <v>0</v>
      </c>
    </row>
    <row r="17" spans="1:3" ht="12.75" customHeight="1" x14ac:dyDescent="0.25">
      <c r="A17" s="30"/>
      <c r="B17" s="31" t="s">
        <v>51</v>
      </c>
      <c r="C17" s="51">
        <v>0</v>
      </c>
    </row>
    <row r="18" spans="1:3" ht="12.75" customHeight="1" x14ac:dyDescent="0.25">
      <c r="A18" s="30"/>
      <c r="B18" s="31" t="s">
        <v>52</v>
      </c>
      <c r="C18" s="51">
        <v>6.6</v>
      </c>
    </row>
    <row r="19" spans="1:3" ht="12.75" customHeight="1" x14ac:dyDescent="0.25">
      <c r="A19" s="30"/>
      <c r="B19" s="31" t="s">
        <v>53</v>
      </c>
      <c r="C19" s="51">
        <v>139.1</v>
      </c>
    </row>
    <row r="20" spans="1:3" ht="12.75" customHeight="1" x14ac:dyDescent="0.25">
      <c r="A20" s="30"/>
      <c r="B20" s="31" t="s">
        <v>54</v>
      </c>
      <c r="C20" s="51">
        <v>1579</v>
      </c>
    </row>
    <row r="21" spans="1:3" ht="25.5" customHeight="1" x14ac:dyDescent="0.25">
      <c r="A21" s="30"/>
      <c r="B21" s="31" t="s">
        <v>55</v>
      </c>
      <c r="C21" s="51">
        <v>0</v>
      </c>
    </row>
    <row r="22" spans="1:3" ht="12.75" customHeight="1" x14ac:dyDescent="0.25">
      <c r="A22" s="30"/>
      <c r="B22" s="31" t="s">
        <v>56</v>
      </c>
      <c r="C22" s="51">
        <v>1579</v>
      </c>
    </row>
    <row r="23" spans="1:3" ht="25.5" customHeight="1" x14ac:dyDescent="0.25">
      <c r="A23" s="30"/>
      <c r="B23" s="31" t="s">
        <v>57</v>
      </c>
      <c r="C23" s="51">
        <v>0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E1" sqref="E1:J1048576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style="60" customWidth="1"/>
    <col min="5" max="5" width="20.6640625" style="137" customWidth="1"/>
    <col min="6" max="6" width="8.88671875" style="137" hidden="1" customWidth="1"/>
    <col min="7" max="7" width="17.88671875" style="137" customWidth="1"/>
    <col min="8" max="8" width="20.5546875" style="137" customWidth="1"/>
    <col min="9" max="9" width="21.44140625" style="137" customWidth="1"/>
    <col min="10" max="10" width="15.44140625" style="137" customWidth="1"/>
    <col min="11" max="11" width="13.33203125" style="60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54"/>
      <c r="E1" s="126"/>
      <c r="F1" s="126"/>
      <c r="G1" s="126"/>
      <c r="H1" s="126"/>
      <c r="I1" s="126"/>
      <c r="J1" s="126"/>
      <c r="K1" s="54"/>
    </row>
    <row r="2" spans="1:11" ht="14.25" customHeight="1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4.25" customHeight="1" x14ac:dyDescent="0.25">
      <c r="A3" s="100" t="s">
        <v>154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2.75" customHeight="1" x14ac:dyDescent="0.25">
      <c r="A4" s="27"/>
      <c r="B4" s="27"/>
      <c r="C4" s="27"/>
      <c r="D4" s="55"/>
      <c r="E4" s="127"/>
      <c r="F4" s="127"/>
      <c r="G4" s="127"/>
      <c r="H4" s="127"/>
      <c r="I4" s="127"/>
      <c r="J4" s="127"/>
      <c r="K4" s="55"/>
    </row>
    <row r="5" spans="1:11" ht="12.75" customHeight="1" thickBot="1" x14ac:dyDescent="0.3">
      <c r="A5" s="101" t="s">
        <v>41</v>
      </c>
      <c r="B5" s="101" t="s">
        <v>60</v>
      </c>
      <c r="C5" s="101" t="s">
        <v>61</v>
      </c>
      <c r="D5" s="106" t="s">
        <v>62</v>
      </c>
      <c r="E5" s="107"/>
      <c r="F5" s="107"/>
      <c r="G5" s="107"/>
      <c r="H5" s="107"/>
      <c r="I5" s="107"/>
      <c r="J5" s="107"/>
      <c r="K5" s="108"/>
    </row>
    <row r="6" spans="1:11" ht="12.75" customHeight="1" x14ac:dyDescent="0.25">
      <c r="A6" s="102"/>
      <c r="B6" s="102"/>
      <c r="C6" s="104"/>
      <c r="D6" s="109" t="s">
        <v>138</v>
      </c>
      <c r="E6" s="107" t="s">
        <v>64</v>
      </c>
      <c r="F6" s="107"/>
      <c r="G6" s="107"/>
      <c r="H6" s="107"/>
      <c r="I6" s="107"/>
      <c r="J6" s="107"/>
      <c r="K6" s="108"/>
    </row>
    <row r="7" spans="1:11" ht="12.75" customHeight="1" x14ac:dyDescent="0.25">
      <c r="A7" s="102"/>
      <c r="B7" s="102"/>
      <c r="C7" s="104"/>
      <c r="D7" s="110"/>
      <c r="E7" s="128" t="s">
        <v>65</v>
      </c>
      <c r="F7" s="129" t="s">
        <v>66</v>
      </c>
      <c r="G7" s="129" t="s">
        <v>67</v>
      </c>
      <c r="H7" s="129" t="s">
        <v>68</v>
      </c>
      <c r="I7" s="129" t="s">
        <v>69</v>
      </c>
      <c r="J7" s="112" t="s">
        <v>70</v>
      </c>
      <c r="K7" s="113"/>
    </row>
    <row r="8" spans="1:11" ht="134.25" customHeight="1" x14ac:dyDescent="0.25">
      <c r="A8" s="103"/>
      <c r="B8" s="103"/>
      <c r="C8" s="105"/>
      <c r="D8" s="111"/>
      <c r="E8" s="130"/>
      <c r="F8" s="131"/>
      <c r="G8" s="131"/>
      <c r="H8" s="131"/>
      <c r="I8" s="131"/>
      <c r="J8" s="132" t="s">
        <v>63</v>
      </c>
      <c r="K8" s="56" t="s">
        <v>71</v>
      </c>
    </row>
    <row r="9" spans="1:11" s="70" customFormat="1" ht="12.75" customHeight="1" x14ac:dyDescent="0.25">
      <c r="A9" s="69">
        <v>1</v>
      </c>
      <c r="B9" s="69">
        <v>2</v>
      </c>
      <c r="C9" s="71">
        <v>3</v>
      </c>
      <c r="D9" s="72">
        <v>4</v>
      </c>
      <c r="E9" s="133">
        <v>5</v>
      </c>
      <c r="F9" s="134"/>
      <c r="G9" s="134">
        <v>6</v>
      </c>
      <c r="H9" s="134">
        <v>7</v>
      </c>
      <c r="I9" s="134">
        <v>8</v>
      </c>
      <c r="J9" s="134">
        <v>9</v>
      </c>
      <c r="K9" s="69">
        <v>10</v>
      </c>
    </row>
    <row r="10" spans="1:11" s="48" customFormat="1" ht="13.2" x14ac:dyDescent="0.25">
      <c r="A10" s="46" t="s">
        <v>75</v>
      </c>
      <c r="B10" s="47"/>
      <c r="C10" s="64" t="s">
        <v>76</v>
      </c>
      <c r="D10" s="66">
        <f>J10</f>
        <v>502510</v>
      </c>
      <c r="E10" s="135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502510</v>
      </c>
      <c r="K10" s="58">
        <v>0</v>
      </c>
    </row>
    <row r="11" spans="1:11" s="48" customFormat="1" ht="39.6" x14ac:dyDescent="0.25">
      <c r="A11" s="46" t="s">
        <v>77</v>
      </c>
      <c r="B11" s="47"/>
      <c r="C11" s="64" t="s">
        <v>76</v>
      </c>
      <c r="D11" s="66">
        <f>E11</f>
        <v>8312234.4699999997</v>
      </c>
      <c r="E11" s="135">
        <v>8312234.4699999997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58">
        <v>0</v>
      </c>
    </row>
    <row r="12" spans="1:11" ht="26.4" x14ac:dyDescent="0.25">
      <c r="A12" s="33" t="s">
        <v>72</v>
      </c>
      <c r="B12" s="34"/>
      <c r="C12" s="65" t="s">
        <v>73</v>
      </c>
      <c r="D12" s="67">
        <v>0</v>
      </c>
      <c r="E12" s="135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57">
        <v>0</v>
      </c>
    </row>
    <row r="13" spans="1:11" ht="26.4" x14ac:dyDescent="0.25">
      <c r="A13" s="33" t="s">
        <v>74</v>
      </c>
      <c r="B13" s="34"/>
      <c r="C13" s="65" t="s">
        <v>73</v>
      </c>
      <c r="D13" s="66">
        <v>0</v>
      </c>
      <c r="E13" s="135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57">
        <v>0</v>
      </c>
    </row>
    <row r="14" spans="1:11" s="48" customFormat="1" ht="26.4" x14ac:dyDescent="0.25">
      <c r="A14" s="46" t="s">
        <v>78</v>
      </c>
      <c r="B14" s="47"/>
      <c r="C14" s="64" t="s">
        <v>73</v>
      </c>
      <c r="D14" s="66">
        <f>G14</f>
        <v>7643150.5099999998</v>
      </c>
      <c r="E14" s="135">
        <v>0</v>
      </c>
      <c r="F14" s="136">
        <v>0</v>
      </c>
      <c r="G14" s="136">
        <v>7643150.5099999998</v>
      </c>
      <c r="H14" s="136">
        <v>0</v>
      </c>
      <c r="I14" s="136">
        <v>0</v>
      </c>
      <c r="J14" s="136">
        <v>0</v>
      </c>
      <c r="K14" s="58">
        <v>0</v>
      </c>
    </row>
    <row r="15" spans="1:11" s="48" customFormat="1" ht="13.2" x14ac:dyDescent="0.25">
      <c r="A15" s="46" t="s">
        <v>97</v>
      </c>
      <c r="B15" s="47"/>
      <c r="C15" s="64" t="s">
        <v>98</v>
      </c>
      <c r="D15" s="66">
        <f>E15+G15</f>
        <v>4578166.0199999996</v>
      </c>
      <c r="E15" s="135">
        <v>4578166.0199999996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58">
        <v>0</v>
      </c>
    </row>
    <row r="16" spans="1:11" s="48" customFormat="1" ht="13.2" x14ac:dyDescent="0.25">
      <c r="A16" s="46" t="s">
        <v>86</v>
      </c>
      <c r="B16" s="47"/>
      <c r="C16" s="64" t="s">
        <v>87</v>
      </c>
      <c r="D16" s="66">
        <f>E16+J16</f>
        <v>2157</v>
      </c>
      <c r="E16" s="135">
        <v>600</v>
      </c>
      <c r="F16" s="136">
        <v>0</v>
      </c>
      <c r="G16" s="136">
        <v>0</v>
      </c>
      <c r="H16" s="136">
        <v>0</v>
      </c>
      <c r="I16" s="136">
        <v>0</v>
      </c>
      <c r="J16" s="136">
        <v>1557</v>
      </c>
      <c r="K16" s="58">
        <v>0</v>
      </c>
    </row>
    <row r="17" spans="1:11" s="48" customFormat="1" ht="13.2" x14ac:dyDescent="0.25">
      <c r="A17" s="46" t="s">
        <v>86</v>
      </c>
      <c r="B17" s="47"/>
      <c r="C17" s="64" t="s">
        <v>88</v>
      </c>
      <c r="D17" s="66">
        <v>0</v>
      </c>
      <c r="E17" s="135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58">
        <v>0</v>
      </c>
    </row>
    <row r="18" spans="1:11" s="48" customFormat="1" ht="26.4" x14ac:dyDescent="0.25">
      <c r="A18" s="46" t="s">
        <v>82</v>
      </c>
      <c r="B18" s="47"/>
      <c r="C18" s="64" t="s">
        <v>83</v>
      </c>
      <c r="D18" s="66">
        <f>E18</f>
        <v>1427464.11</v>
      </c>
      <c r="E18" s="135">
        <v>1427464.11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58">
        <v>0</v>
      </c>
    </row>
    <row r="19" spans="1:11" s="48" customFormat="1" ht="13.2" x14ac:dyDescent="0.25">
      <c r="A19" s="46" t="s">
        <v>144</v>
      </c>
      <c r="B19" s="47"/>
      <c r="C19" s="64" t="s">
        <v>80</v>
      </c>
      <c r="D19" s="66">
        <f>E19+J19</f>
        <v>55249.94</v>
      </c>
      <c r="E19" s="135">
        <v>48753.55</v>
      </c>
      <c r="F19" s="136">
        <v>0</v>
      </c>
      <c r="G19" s="136">
        <v>0</v>
      </c>
      <c r="H19" s="136">
        <v>0</v>
      </c>
      <c r="I19" s="136">
        <v>0</v>
      </c>
      <c r="J19" s="136">
        <v>6496.39</v>
      </c>
      <c r="K19" s="58">
        <v>0</v>
      </c>
    </row>
    <row r="20" spans="1:11" s="48" customFormat="1" ht="13.2" x14ac:dyDescent="0.25">
      <c r="A20" s="46" t="s">
        <v>150</v>
      </c>
      <c r="B20" s="47"/>
      <c r="C20" s="64" t="s">
        <v>80</v>
      </c>
      <c r="D20" s="66">
        <f>E20+G20+J20</f>
        <v>21000</v>
      </c>
      <c r="E20" s="135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21000</v>
      </c>
      <c r="K20" s="58">
        <v>0</v>
      </c>
    </row>
    <row r="21" spans="1:11" s="48" customFormat="1" ht="13.2" x14ac:dyDescent="0.25">
      <c r="A21" s="46" t="s">
        <v>148</v>
      </c>
      <c r="B21" s="47"/>
      <c r="C21" s="64" t="s">
        <v>80</v>
      </c>
      <c r="D21" s="66">
        <f>E21+G21</f>
        <v>1613984.51</v>
      </c>
      <c r="E21" s="135">
        <v>1613984.51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58">
        <v>0</v>
      </c>
    </row>
    <row r="22" spans="1:11" s="48" customFormat="1" ht="26.4" x14ac:dyDescent="0.25">
      <c r="A22" s="46" t="s">
        <v>149</v>
      </c>
      <c r="B22" s="47"/>
      <c r="C22" s="64" t="s">
        <v>80</v>
      </c>
      <c r="D22" s="66">
        <v>0</v>
      </c>
      <c r="E22" s="135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58">
        <v>0</v>
      </c>
    </row>
    <row r="23" spans="1:11" s="48" customFormat="1" ht="26.4" x14ac:dyDescent="0.25">
      <c r="A23" s="46" t="s">
        <v>142</v>
      </c>
      <c r="B23" s="47"/>
      <c r="C23" s="64" t="s">
        <v>141</v>
      </c>
      <c r="D23" s="66">
        <f>J23+G23+E23</f>
        <v>7615034.2000000002</v>
      </c>
      <c r="E23" s="135">
        <v>635231.01</v>
      </c>
      <c r="F23" s="136">
        <v>0</v>
      </c>
      <c r="G23" s="136">
        <v>6953366.1900000004</v>
      </c>
      <c r="H23" s="136">
        <v>0</v>
      </c>
      <c r="I23" s="136">
        <v>0</v>
      </c>
      <c r="J23" s="136">
        <v>26437</v>
      </c>
      <c r="K23" s="58">
        <v>0</v>
      </c>
    </row>
    <row r="24" spans="1:11" s="48" customFormat="1" ht="26.4" x14ac:dyDescent="0.25">
      <c r="A24" s="46" t="s">
        <v>143</v>
      </c>
      <c r="B24" s="47"/>
      <c r="C24" s="64" t="s">
        <v>80</v>
      </c>
      <c r="D24" s="66">
        <f>E24+G24+J24</f>
        <v>350911.91</v>
      </c>
      <c r="E24" s="135">
        <v>49355.89</v>
      </c>
      <c r="F24" s="136">
        <v>0</v>
      </c>
      <c r="G24" s="136">
        <v>192186.02</v>
      </c>
      <c r="H24" s="136">
        <v>0</v>
      </c>
      <c r="I24" s="136">
        <v>0</v>
      </c>
      <c r="J24" s="136">
        <v>109370</v>
      </c>
      <c r="K24" s="58">
        <v>0</v>
      </c>
    </row>
    <row r="25" spans="1:11" s="48" customFormat="1" ht="13.2" x14ac:dyDescent="0.25">
      <c r="A25" s="46" t="s">
        <v>145</v>
      </c>
      <c r="B25" s="47"/>
      <c r="C25" s="64" t="s">
        <v>80</v>
      </c>
      <c r="D25" s="66">
        <f>J25</f>
        <v>134437.60999999999</v>
      </c>
      <c r="E25" s="135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134437.60999999999</v>
      </c>
      <c r="K25" s="58">
        <v>0</v>
      </c>
    </row>
    <row r="26" spans="1:11" s="48" customFormat="1" ht="26.4" x14ac:dyDescent="0.25">
      <c r="A26" s="46" t="s">
        <v>146</v>
      </c>
      <c r="B26" s="47"/>
      <c r="C26" s="64" t="s">
        <v>80</v>
      </c>
      <c r="D26" s="66">
        <f>E26+G26+J26</f>
        <v>619271.93000000005</v>
      </c>
      <c r="E26" s="135">
        <v>56898</v>
      </c>
      <c r="F26" s="136">
        <v>0</v>
      </c>
      <c r="G26" s="136">
        <v>492503.3</v>
      </c>
      <c r="H26" s="136">
        <v>0</v>
      </c>
      <c r="I26" s="136">
        <v>0</v>
      </c>
      <c r="J26" s="136">
        <v>69870.63</v>
      </c>
      <c r="K26" s="58">
        <v>0</v>
      </c>
    </row>
    <row r="27" spans="1:11" s="48" customFormat="1" ht="26.4" x14ac:dyDescent="0.25">
      <c r="A27" s="46" t="s">
        <v>147</v>
      </c>
      <c r="B27" s="47"/>
      <c r="C27" s="64" t="s">
        <v>80</v>
      </c>
      <c r="D27" s="66">
        <f>E27+G27+J27</f>
        <v>175803.45</v>
      </c>
      <c r="E27" s="135">
        <v>0</v>
      </c>
      <c r="F27" s="136">
        <v>0</v>
      </c>
      <c r="G27" s="136">
        <v>5095</v>
      </c>
      <c r="H27" s="136">
        <v>0</v>
      </c>
      <c r="I27" s="136">
        <v>0</v>
      </c>
      <c r="J27" s="136">
        <v>170708.45</v>
      </c>
      <c r="K27" s="58">
        <v>0</v>
      </c>
    </row>
    <row r="28" spans="1:11" s="48" customFormat="1" ht="13.2" x14ac:dyDescent="0.25">
      <c r="A28" s="46" t="s">
        <v>90</v>
      </c>
      <c r="B28" s="47"/>
      <c r="C28" s="64" t="s">
        <v>91</v>
      </c>
      <c r="D28" s="66">
        <v>0</v>
      </c>
      <c r="E28" s="135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58">
        <v>0</v>
      </c>
    </row>
    <row r="29" spans="1:11" s="48" customFormat="1" ht="13.2" x14ac:dyDescent="0.25">
      <c r="A29" s="46" t="s">
        <v>86</v>
      </c>
      <c r="B29" s="47"/>
      <c r="C29" s="64" t="s">
        <v>89</v>
      </c>
      <c r="D29" s="66">
        <f>E29+J29</f>
        <v>162188.12</v>
      </c>
      <c r="E29" s="135">
        <v>161908</v>
      </c>
      <c r="F29" s="136">
        <v>0</v>
      </c>
      <c r="G29" s="136">
        <v>0</v>
      </c>
      <c r="H29" s="136">
        <v>0</v>
      </c>
      <c r="I29" s="136">
        <v>0</v>
      </c>
      <c r="J29" s="136">
        <v>280.12</v>
      </c>
      <c r="K29" s="58">
        <v>0</v>
      </c>
    </row>
    <row r="30" spans="1:11" s="48" customFormat="1" ht="13.2" x14ac:dyDescent="0.25">
      <c r="A30" s="46" t="s">
        <v>90</v>
      </c>
      <c r="B30" s="47"/>
      <c r="C30" s="64" t="s">
        <v>92</v>
      </c>
      <c r="D30" s="66">
        <v>0</v>
      </c>
      <c r="E30" s="135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58">
        <v>0</v>
      </c>
    </row>
    <row r="31" spans="1:11" s="48" customFormat="1" ht="13.2" x14ac:dyDescent="0.25">
      <c r="A31" s="46" t="s">
        <v>90</v>
      </c>
      <c r="B31" s="47"/>
      <c r="C31" s="64" t="s">
        <v>93</v>
      </c>
      <c r="D31" s="66">
        <f>E31+G31+J31</f>
        <v>6555.68</v>
      </c>
      <c r="E31" s="135">
        <v>721.92</v>
      </c>
      <c r="F31" s="136">
        <v>0</v>
      </c>
      <c r="G31" s="136">
        <v>0</v>
      </c>
      <c r="H31" s="136">
        <v>0</v>
      </c>
      <c r="I31" s="136">
        <v>0</v>
      </c>
      <c r="J31" s="136">
        <v>5833.76</v>
      </c>
      <c r="K31" s="58">
        <v>0</v>
      </c>
    </row>
    <row r="32" spans="1:11" s="48" customFormat="1" ht="13.2" x14ac:dyDescent="0.25">
      <c r="A32" s="46" t="s">
        <v>100</v>
      </c>
      <c r="B32" s="47" t="s">
        <v>101</v>
      </c>
      <c r="C32" s="64"/>
      <c r="D32" s="66">
        <f>E32+G32+J32</f>
        <v>304331.91000000003</v>
      </c>
      <c r="E32" s="135">
        <v>260850.95</v>
      </c>
      <c r="F32" s="136">
        <v>0</v>
      </c>
      <c r="G32" s="136">
        <v>0</v>
      </c>
      <c r="H32" s="136">
        <v>0</v>
      </c>
      <c r="I32" s="136">
        <v>0</v>
      </c>
      <c r="J32" s="136">
        <v>43480.959999999999</v>
      </c>
      <c r="K32" s="58">
        <v>0</v>
      </c>
    </row>
    <row r="33" spans="1:11" ht="13.8" thickBot="1" x14ac:dyDescent="0.3">
      <c r="A33" s="33" t="s">
        <v>102</v>
      </c>
      <c r="B33" s="34" t="s">
        <v>103</v>
      </c>
      <c r="C33" s="65"/>
      <c r="D33" s="68">
        <v>0</v>
      </c>
      <c r="E33" s="135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57">
        <v>0</v>
      </c>
    </row>
    <row r="34" spans="1:11" ht="12.75" customHeight="1" x14ac:dyDescent="0.25">
      <c r="D34" s="59"/>
    </row>
    <row r="35" spans="1:11" ht="12.75" customHeight="1" x14ac:dyDescent="0.25">
      <c r="D35" s="60">
        <f>D27+D26+D25+D24+D23+D21+D20+D19</f>
        <v>10585693.549999999</v>
      </c>
      <c r="E35" s="137">
        <f>E27+E26+E25+E24+E23+E22+E21+E20+E19</f>
        <v>2404222.96</v>
      </c>
      <c r="G35" s="137">
        <f>G27+G26+G25+G24+G23</f>
        <v>7643150.5100000007</v>
      </c>
      <c r="J35" s="137">
        <f>J27+J26+J25+J24+J23+J22+J21+J20+J19</f>
        <v>538320.07999999996</v>
      </c>
    </row>
    <row r="36" spans="1:11" ht="12.75" customHeight="1" x14ac:dyDescent="0.25">
      <c r="D36" s="61"/>
      <c r="E36" s="138"/>
    </row>
    <row r="37" spans="1:11" ht="12.75" customHeight="1" x14ac:dyDescent="0.25">
      <c r="D37" s="62"/>
      <c r="E37" s="139"/>
      <c r="F37" s="139"/>
      <c r="G37" s="139"/>
      <c r="H37" s="139"/>
      <c r="I37" s="139"/>
      <c r="J37" s="139"/>
    </row>
    <row r="38" spans="1:11" ht="12.75" customHeight="1" x14ac:dyDescent="0.25">
      <c r="D38" s="62"/>
      <c r="E38" s="139"/>
      <c r="F38" s="139"/>
      <c r="G38" s="139"/>
      <c r="H38" s="139"/>
      <c r="I38" s="139"/>
      <c r="J38" s="139"/>
    </row>
    <row r="39" spans="1:11" ht="12.75" customHeight="1" x14ac:dyDescent="0.25">
      <c r="D39" s="62"/>
      <c r="E39" s="139"/>
      <c r="F39" s="139"/>
      <c r="G39" s="139"/>
      <c r="H39" s="139"/>
      <c r="I39" s="139"/>
      <c r="J39" s="139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4.25" customHeight="1" x14ac:dyDescent="0.25">
      <c r="A3" s="100" t="s">
        <v>154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1" t="s">
        <v>41</v>
      </c>
      <c r="B5" s="101" t="s">
        <v>60</v>
      </c>
      <c r="C5" s="101" t="s">
        <v>61</v>
      </c>
      <c r="D5" s="116" t="s">
        <v>62</v>
      </c>
      <c r="E5" s="117"/>
      <c r="F5" s="117"/>
      <c r="G5" s="117"/>
      <c r="H5" s="117"/>
      <c r="I5" s="117"/>
      <c r="J5" s="118"/>
    </row>
    <row r="6" spans="1:10" ht="12.75" customHeight="1" x14ac:dyDescent="0.25">
      <c r="A6" s="102"/>
      <c r="B6" s="102"/>
      <c r="C6" s="102"/>
      <c r="D6" s="119" t="s">
        <v>139</v>
      </c>
      <c r="E6" s="116" t="s">
        <v>64</v>
      </c>
      <c r="F6" s="117"/>
      <c r="G6" s="117"/>
      <c r="H6" s="117"/>
      <c r="I6" s="117"/>
      <c r="J6" s="118"/>
    </row>
    <row r="7" spans="1:10" ht="12.75" customHeight="1" x14ac:dyDescent="0.25">
      <c r="A7" s="102"/>
      <c r="B7" s="102"/>
      <c r="C7" s="102"/>
      <c r="D7" s="120"/>
      <c r="E7" s="101" t="s">
        <v>65</v>
      </c>
      <c r="F7" s="101" t="s">
        <v>67</v>
      </c>
      <c r="G7" s="101" t="s">
        <v>68</v>
      </c>
      <c r="H7" s="101" t="s">
        <v>69</v>
      </c>
      <c r="I7" s="114" t="s">
        <v>70</v>
      </c>
      <c r="J7" s="115"/>
    </row>
    <row r="8" spans="1:10" ht="134.25" customHeight="1" x14ac:dyDescent="0.25">
      <c r="A8" s="103"/>
      <c r="B8" s="103"/>
      <c r="C8" s="103"/>
      <c r="D8" s="121"/>
      <c r="E8" s="103"/>
      <c r="F8" s="103"/>
      <c r="G8" s="103"/>
      <c r="H8" s="103"/>
      <c r="I8" s="52" t="s">
        <v>63</v>
      </c>
      <c r="J8" s="52" t="s">
        <v>71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11</v>
      </c>
      <c r="E9" s="52">
        <v>12</v>
      </c>
      <c r="F9" s="52">
        <v>13</v>
      </c>
      <c r="G9" s="52">
        <v>14</v>
      </c>
      <c r="H9" s="52">
        <v>15</v>
      </c>
      <c r="I9" s="52">
        <v>16</v>
      </c>
      <c r="J9" s="52">
        <v>17</v>
      </c>
    </row>
    <row r="10" spans="1:10" ht="26.4" x14ac:dyDescent="0.25">
      <c r="A10" s="33" t="s">
        <v>72</v>
      </c>
      <c r="B10" s="34"/>
      <c r="C10" s="34" t="s">
        <v>73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74</v>
      </c>
      <c r="B11" s="34"/>
      <c r="C11" s="34" t="s">
        <v>73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s="48" customFormat="1" ht="13.2" x14ac:dyDescent="0.25">
      <c r="A12" s="46" t="s">
        <v>75</v>
      </c>
      <c r="B12" s="47"/>
      <c r="C12" s="47" t="s">
        <v>76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</row>
    <row r="13" spans="1:10" s="48" customFormat="1" ht="39.6" x14ac:dyDescent="0.25">
      <c r="A13" s="46" t="s">
        <v>77</v>
      </c>
      <c r="B13" s="47"/>
      <c r="C13" s="47" t="s">
        <v>76</v>
      </c>
      <c r="D13" s="44">
        <v>5364533.34</v>
      </c>
      <c r="E13" s="44">
        <v>5364533.34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8" customFormat="1" ht="26.4" x14ac:dyDescent="0.25">
      <c r="A14" s="46" t="s">
        <v>78</v>
      </c>
      <c r="B14" s="47"/>
      <c r="C14" s="47" t="s">
        <v>73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8" customFormat="1" ht="26.4" x14ac:dyDescent="0.25">
      <c r="A15" s="46" t="s">
        <v>79</v>
      </c>
      <c r="B15" s="47"/>
      <c r="C15" s="47" t="s">
        <v>80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8" customFormat="1" ht="13.2" x14ac:dyDescent="0.25">
      <c r="A16" s="46" t="s">
        <v>81</v>
      </c>
      <c r="B16" s="47"/>
      <c r="C16" s="47" t="s">
        <v>80</v>
      </c>
      <c r="D16" s="44">
        <v>814533.34</v>
      </c>
      <c r="E16" s="44">
        <v>814533.34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82</v>
      </c>
      <c r="B17" s="47"/>
      <c r="C17" s="47" t="s">
        <v>83</v>
      </c>
      <c r="D17" s="44">
        <v>1050000</v>
      </c>
      <c r="E17" s="44">
        <v>1050000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84</v>
      </c>
      <c r="B18" s="47"/>
      <c r="C18" s="47" t="s">
        <v>80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85</v>
      </c>
      <c r="B19" s="47"/>
      <c r="C19" s="47" t="s">
        <v>80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86</v>
      </c>
      <c r="B20" s="47"/>
      <c r="C20" s="47" t="s">
        <v>87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86</v>
      </c>
      <c r="B21" s="47"/>
      <c r="C21" s="47" t="s">
        <v>88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86</v>
      </c>
      <c r="B22" s="47"/>
      <c r="C22" s="47" t="s">
        <v>89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90</v>
      </c>
      <c r="B23" s="47"/>
      <c r="C23" s="47" t="s">
        <v>88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90</v>
      </c>
      <c r="B24" s="47"/>
      <c r="C24" s="47" t="s">
        <v>80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90</v>
      </c>
      <c r="B25" s="47"/>
      <c r="C25" s="47" t="s">
        <v>91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90</v>
      </c>
      <c r="B26" s="47"/>
      <c r="C26" s="47" t="s">
        <v>89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90</v>
      </c>
      <c r="B27" s="47"/>
      <c r="C27" s="47" t="s">
        <v>92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90</v>
      </c>
      <c r="B28" s="47"/>
      <c r="C28" s="47" t="s">
        <v>93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94</v>
      </c>
      <c r="B29" s="47"/>
      <c r="C29" s="47" t="s">
        <v>80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95</v>
      </c>
      <c r="B30" s="47"/>
      <c r="C30" s="47" t="s">
        <v>80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96</v>
      </c>
      <c r="B31" s="47"/>
      <c r="C31" s="47" t="s">
        <v>80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97</v>
      </c>
      <c r="B32" s="47"/>
      <c r="C32" s="47" t="s">
        <v>98</v>
      </c>
      <c r="D32" s="44">
        <f>E32</f>
        <v>3500000</v>
      </c>
      <c r="E32" s="44">
        <v>3500000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99</v>
      </c>
      <c r="B33" s="47"/>
      <c r="C33" s="47" t="s">
        <v>80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8" customFormat="1" ht="13.2" x14ac:dyDescent="0.25">
      <c r="A34" s="46" t="s">
        <v>100</v>
      </c>
      <c r="B34" s="47" t="s">
        <v>101</v>
      </c>
      <c r="C34" s="47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ht="13.2" x14ac:dyDescent="0.25">
      <c r="A35" s="33" t="s">
        <v>102</v>
      </c>
      <c r="B35" s="34" t="s">
        <v>103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0" ht="14.25" customHeight="1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4.25" customHeight="1" x14ac:dyDescent="0.25">
      <c r="A3" s="100" t="s">
        <v>154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1" t="s">
        <v>41</v>
      </c>
      <c r="B5" s="101" t="s">
        <v>60</v>
      </c>
      <c r="C5" s="101" t="s">
        <v>61</v>
      </c>
      <c r="D5" s="116" t="s">
        <v>62</v>
      </c>
      <c r="E5" s="117"/>
      <c r="F5" s="117"/>
      <c r="G5" s="117"/>
      <c r="H5" s="117"/>
      <c r="I5" s="117"/>
      <c r="J5" s="118"/>
    </row>
    <row r="6" spans="1:10" ht="12.75" customHeight="1" x14ac:dyDescent="0.25">
      <c r="A6" s="102"/>
      <c r="B6" s="102"/>
      <c r="C6" s="102"/>
      <c r="D6" s="119" t="s">
        <v>140</v>
      </c>
      <c r="E6" s="116" t="s">
        <v>64</v>
      </c>
      <c r="F6" s="117"/>
      <c r="G6" s="117"/>
      <c r="H6" s="117"/>
      <c r="I6" s="117"/>
      <c r="J6" s="118"/>
    </row>
    <row r="7" spans="1:10" ht="12.75" customHeight="1" x14ac:dyDescent="0.25">
      <c r="A7" s="102"/>
      <c r="B7" s="102"/>
      <c r="C7" s="102"/>
      <c r="D7" s="120"/>
      <c r="E7" s="101" t="s">
        <v>65</v>
      </c>
      <c r="F7" s="101" t="s">
        <v>67</v>
      </c>
      <c r="G7" s="101" t="s">
        <v>68</v>
      </c>
      <c r="H7" s="101" t="s">
        <v>69</v>
      </c>
      <c r="I7" s="114" t="s">
        <v>70</v>
      </c>
      <c r="J7" s="115"/>
    </row>
    <row r="8" spans="1:10" ht="134.25" customHeight="1" x14ac:dyDescent="0.25">
      <c r="A8" s="103"/>
      <c r="B8" s="103"/>
      <c r="C8" s="103"/>
      <c r="D8" s="121"/>
      <c r="E8" s="103"/>
      <c r="F8" s="103"/>
      <c r="G8" s="103"/>
      <c r="H8" s="103"/>
      <c r="I8" s="52" t="s">
        <v>63</v>
      </c>
      <c r="J8" s="52" t="s">
        <v>71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18</v>
      </c>
      <c r="E9" s="52">
        <v>19</v>
      </c>
      <c r="F9" s="52">
        <v>20</v>
      </c>
      <c r="G9" s="52">
        <v>21</v>
      </c>
      <c r="H9" s="52">
        <v>22</v>
      </c>
      <c r="I9" s="52">
        <v>23</v>
      </c>
      <c r="J9" s="52">
        <v>24</v>
      </c>
    </row>
    <row r="10" spans="1:10" ht="26.4" x14ac:dyDescent="0.25">
      <c r="A10" s="33" t="s">
        <v>72</v>
      </c>
      <c r="B10" s="34"/>
      <c r="C10" s="34" t="s">
        <v>73</v>
      </c>
      <c r="D10" s="35">
        <v>0</v>
      </c>
      <c r="E10" s="53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74</v>
      </c>
      <c r="B11" s="34"/>
      <c r="C11" s="34" t="s">
        <v>73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s="48" customFormat="1" ht="13.2" x14ac:dyDescent="0.25">
      <c r="A12" s="46" t="s">
        <v>75</v>
      </c>
      <c r="B12" s="47"/>
      <c r="C12" s="47" t="s">
        <v>76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</row>
    <row r="13" spans="1:10" s="48" customFormat="1" ht="39.6" x14ac:dyDescent="0.25">
      <c r="A13" s="46" t="s">
        <v>77</v>
      </c>
      <c r="B13" s="47"/>
      <c r="C13" s="47" t="s">
        <v>76</v>
      </c>
      <c r="D13" s="44">
        <v>2776034.88</v>
      </c>
      <c r="E13" s="44">
        <v>2776034.88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8" customFormat="1" ht="26.4" x14ac:dyDescent="0.25">
      <c r="A14" s="46" t="s">
        <v>78</v>
      </c>
      <c r="B14" s="47"/>
      <c r="C14" s="47" t="s">
        <v>73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8" customFormat="1" ht="26.4" x14ac:dyDescent="0.25">
      <c r="A15" s="46" t="s">
        <v>79</v>
      </c>
      <c r="B15" s="47"/>
      <c r="C15" s="47" t="s">
        <v>80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8" customFormat="1" ht="13.2" x14ac:dyDescent="0.25">
      <c r="A16" s="46" t="s">
        <v>81</v>
      </c>
      <c r="B16" s="47"/>
      <c r="C16" s="47" t="s">
        <v>80</v>
      </c>
      <c r="D16" s="44">
        <v>240034.88</v>
      </c>
      <c r="E16" s="44">
        <v>240034.88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82</v>
      </c>
      <c r="B17" s="47"/>
      <c r="C17" s="47" t="s">
        <v>83</v>
      </c>
      <c r="D17" s="44">
        <v>586000</v>
      </c>
      <c r="E17" s="44">
        <v>586000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84</v>
      </c>
      <c r="B18" s="47"/>
      <c r="C18" s="47" t="s">
        <v>80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85</v>
      </c>
      <c r="B19" s="47"/>
      <c r="C19" s="47" t="s">
        <v>80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86</v>
      </c>
      <c r="B20" s="47"/>
      <c r="C20" s="47" t="s">
        <v>87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86</v>
      </c>
      <c r="B21" s="47"/>
      <c r="C21" s="47" t="s">
        <v>88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86</v>
      </c>
      <c r="B22" s="47"/>
      <c r="C22" s="47" t="s">
        <v>89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90</v>
      </c>
      <c r="B23" s="47"/>
      <c r="C23" s="47" t="s">
        <v>88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90</v>
      </c>
      <c r="B24" s="47"/>
      <c r="C24" s="47" t="s">
        <v>80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90</v>
      </c>
      <c r="B25" s="47"/>
      <c r="C25" s="47" t="s">
        <v>91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90</v>
      </c>
      <c r="B26" s="47"/>
      <c r="C26" s="47" t="s">
        <v>89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90</v>
      </c>
      <c r="B27" s="47"/>
      <c r="C27" s="47" t="s">
        <v>92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90</v>
      </c>
      <c r="B28" s="47"/>
      <c r="C28" s="47" t="s">
        <v>93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94</v>
      </c>
      <c r="B29" s="47"/>
      <c r="C29" s="47" t="s">
        <v>80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95</v>
      </c>
      <c r="B30" s="47"/>
      <c r="C30" s="47" t="s">
        <v>80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96</v>
      </c>
      <c r="B31" s="47"/>
      <c r="C31" s="47" t="s">
        <v>80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97</v>
      </c>
      <c r="B32" s="47"/>
      <c r="C32" s="47" t="s">
        <v>98</v>
      </c>
      <c r="D32" s="44">
        <v>1950000</v>
      </c>
      <c r="E32" s="44">
        <v>1950000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99</v>
      </c>
      <c r="B33" s="47"/>
      <c r="C33" s="47" t="s">
        <v>80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8" customFormat="1" ht="13.2" x14ac:dyDescent="0.25">
      <c r="A34" s="46" t="s">
        <v>100</v>
      </c>
      <c r="B34" s="47" t="s">
        <v>101</v>
      </c>
      <c r="C34" s="47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ht="13.2" x14ac:dyDescent="0.25">
      <c r="A35" s="33" t="s">
        <v>102</v>
      </c>
      <c r="B35" s="34" t="s">
        <v>103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7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104</v>
      </c>
    </row>
    <row r="2" spans="1:12" ht="26.25" customHeight="1" x14ac:dyDescent="0.25">
      <c r="A2" s="122" t="s">
        <v>105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4.25" customHeight="1" x14ac:dyDescent="0.25">
      <c r="A3" s="100" t="s">
        <v>154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3" t="s">
        <v>41</v>
      </c>
      <c r="B5" s="123" t="s">
        <v>60</v>
      </c>
      <c r="C5" s="123" t="s">
        <v>106</v>
      </c>
      <c r="D5" s="124" t="s">
        <v>107</v>
      </c>
      <c r="E5" s="124"/>
      <c r="F5" s="124"/>
      <c r="G5" s="124"/>
      <c r="H5" s="124"/>
      <c r="I5" s="124"/>
      <c r="J5" s="124"/>
      <c r="K5" s="124"/>
      <c r="L5" s="124"/>
    </row>
    <row r="6" spans="1:12" ht="15.45" customHeight="1" x14ac:dyDescent="0.25">
      <c r="A6" s="123"/>
      <c r="B6" s="123"/>
      <c r="C6" s="123"/>
      <c r="D6" s="123" t="s">
        <v>108</v>
      </c>
      <c r="E6" s="123"/>
      <c r="F6" s="123"/>
      <c r="G6" s="124" t="s">
        <v>64</v>
      </c>
      <c r="H6" s="124"/>
      <c r="I6" s="124"/>
      <c r="J6" s="124"/>
      <c r="K6" s="124"/>
      <c r="L6" s="124"/>
    </row>
    <row r="7" spans="1:12" ht="92.25" customHeight="1" x14ac:dyDescent="0.25">
      <c r="A7" s="123"/>
      <c r="B7" s="123"/>
      <c r="C7" s="123"/>
      <c r="D7" s="123"/>
      <c r="E7" s="123"/>
      <c r="F7" s="123"/>
      <c r="G7" s="124" t="s">
        <v>109</v>
      </c>
      <c r="H7" s="124"/>
      <c r="I7" s="124"/>
      <c r="J7" s="124" t="s">
        <v>110</v>
      </c>
      <c r="K7" s="124"/>
      <c r="L7" s="124"/>
    </row>
    <row r="8" spans="1:12" ht="66.900000000000006" customHeight="1" x14ac:dyDescent="0.25">
      <c r="A8" s="123"/>
      <c r="B8" s="123"/>
      <c r="C8" s="123"/>
      <c r="D8" s="29" t="s">
        <v>133</v>
      </c>
      <c r="E8" s="29" t="s">
        <v>134</v>
      </c>
      <c r="F8" s="29" t="s">
        <v>135</v>
      </c>
      <c r="G8" s="45" t="s">
        <v>133</v>
      </c>
      <c r="H8" s="45" t="s">
        <v>134</v>
      </c>
      <c r="I8" s="45" t="s">
        <v>135</v>
      </c>
      <c r="J8" s="45" t="s">
        <v>133</v>
      </c>
      <c r="K8" s="45" t="s">
        <v>134</v>
      </c>
      <c r="L8" s="45" t="s">
        <v>135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111</v>
      </c>
      <c r="B10" s="34"/>
      <c r="C10" s="34" t="s">
        <v>136</v>
      </c>
      <c r="D10" s="57">
        <f>G10</f>
        <v>1583993.03</v>
      </c>
      <c r="E10" s="57">
        <v>0</v>
      </c>
      <c r="F10" s="57">
        <v>0</v>
      </c>
      <c r="G10" s="57">
        <v>1583993.03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</row>
    <row r="11" spans="1:12" ht="39.6" x14ac:dyDescent="0.25">
      <c r="A11" s="33" t="s">
        <v>112</v>
      </c>
      <c r="B11" s="34"/>
      <c r="C11" s="34" t="s">
        <v>136</v>
      </c>
      <c r="D11" s="57">
        <f>G11</f>
        <v>10585693.550000001</v>
      </c>
      <c r="E11" s="57">
        <v>814533.34</v>
      </c>
      <c r="F11" s="57">
        <v>240034.88</v>
      </c>
      <c r="G11" s="57">
        <v>10585693.550000001</v>
      </c>
      <c r="H11" s="57">
        <v>814533.34</v>
      </c>
      <c r="I11" s="57">
        <v>240034.88</v>
      </c>
      <c r="J11" s="57">
        <v>0</v>
      </c>
      <c r="K11" s="57">
        <v>0</v>
      </c>
      <c r="L11" s="57">
        <v>0</v>
      </c>
    </row>
    <row r="12" spans="1:12" ht="39.6" x14ac:dyDescent="0.25">
      <c r="A12" s="33" t="s">
        <v>113</v>
      </c>
      <c r="B12" s="34"/>
      <c r="C12" s="34" t="s">
        <v>136</v>
      </c>
      <c r="D12" s="57">
        <f>D11-D10</f>
        <v>9001700.5200000014</v>
      </c>
      <c r="E12" s="57">
        <v>814533.34</v>
      </c>
      <c r="F12" s="57">
        <v>240034.88</v>
      </c>
      <c r="G12" s="57">
        <f>G11-G10</f>
        <v>9001700.5200000014</v>
      </c>
      <c r="H12" s="57">
        <v>814533.34</v>
      </c>
      <c r="I12" s="57">
        <v>240034.88</v>
      </c>
      <c r="J12" s="57">
        <v>0</v>
      </c>
      <c r="K12" s="57">
        <v>0</v>
      </c>
      <c r="L12" s="57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114</v>
      </c>
    </row>
    <row r="2" spans="1:3" ht="14.25" customHeight="1" x14ac:dyDescent="0.25">
      <c r="A2" s="74" t="s">
        <v>115</v>
      </c>
      <c r="B2" s="74"/>
      <c r="C2" s="74"/>
    </row>
    <row r="3" spans="1:3" ht="14.25" customHeight="1" x14ac:dyDescent="0.25">
      <c r="A3" s="74" t="s">
        <v>14</v>
      </c>
      <c r="B3" s="74"/>
      <c r="C3" s="74"/>
    </row>
    <row r="4" spans="1:3" ht="14.25" customHeight="1" x14ac:dyDescent="0.25">
      <c r="A4" s="100" t="s">
        <v>154</v>
      </c>
      <c r="B4" s="74"/>
      <c r="C4" s="74"/>
    </row>
    <row r="5" spans="1:3" ht="14.25" customHeight="1" x14ac:dyDescent="0.25">
      <c r="A5" s="74" t="s">
        <v>116</v>
      </c>
      <c r="B5" s="74"/>
      <c r="C5" s="74"/>
    </row>
    <row r="6" spans="1:3" ht="12.75" customHeight="1" x14ac:dyDescent="0.25">
      <c r="A6" s="36"/>
      <c r="B6" s="36"/>
    </row>
    <row r="7" spans="1:3" ht="25.5" customHeight="1" x14ac:dyDescent="0.25">
      <c r="A7" s="29" t="s">
        <v>41</v>
      </c>
      <c r="B7" s="29" t="s">
        <v>60</v>
      </c>
      <c r="C7" s="29" t="s">
        <v>117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100</v>
      </c>
      <c r="B9" s="37" t="s">
        <v>118</v>
      </c>
      <c r="C9" s="35">
        <v>0</v>
      </c>
    </row>
    <row r="10" spans="1:3" ht="12.75" customHeight="1" x14ac:dyDescent="0.25">
      <c r="A10" s="31" t="s">
        <v>102</v>
      </c>
      <c r="B10" s="37" t="s">
        <v>119</v>
      </c>
      <c r="C10" s="35">
        <v>0</v>
      </c>
    </row>
    <row r="11" spans="1:3" ht="12.75" customHeight="1" x14ac:dyDescent="0.25">
      <c r="A11" s="31" t="s">
        <v>120</v>
      </c>
      <c r="B11" s="37" t="s">
        <v>121</v>
      </c>
      <c r="C11" s="35">
        <v>0</v>
      </c>
    </row>
    <row r="12" spans="1:3" ht="13.2" x14ac:dyDescent="0.25">
      <c r="A12" s="31" t="s">
        <v>122</v>
      </c>
      <c r="B12" s="37"/>
      <c r="C12" s="35">
        <v>0</v>
      </c>
    </row>
    <row r="13" spans="1:3" ht="12.75" customHeight="1" x14ac:dyDescent="0.25">
      <c r="A13" s="31" t="s">
        <v>123</v>
      </c>
      <c r="B13" s="37" t="s">
        <v>124</v>
      </c>
      <c r="C13" s="35">
        <v>0</v>
      </c>
    </row>
    <row r="14" spans="1:3" ht="13.2" x14ac:dyDescent="0.25">
      <c r="A14" s="31" t="s">
        <v>125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126</v>
      </c>
    </row>
    <row r="17" spans="1:3" ht="14.25" customHeight="1" x14ac:dyDescent="0.25">
      <c r="A17" s="125" t="s">
        <v>127</v>
      </c>
      <c r="B17" s="125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41</v>
      </c>
      <c r="B19" s="29" t="s">
        <v>60</v>
      </c>
      <c r="C19" s="29" t="s">
        <v>128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129</v>
      </c>
      <c r="B21" s="37" t="s">
        <v>118</v>
      </c>
      <c r="C21" s="32"/>
    </row>
    <row r="22" spans="1:3" ht="63.75" customHeight="1" x14ac:dyDescent="0.25">
      <c r="A22" s="31" t="s">
        <v>130</v>
      </c>
      <c r="B22" s="37" t="s">
        <v>119</v>
      </c>
      <c r="C22" s="32"/>
    </row>
    <row r="23" spans="1:3" ht="25.5" customHeight="1" x14ac:dyDescent="0.25">
      <c r="A23" s="31" t="s">
        <v>131</v>
      </c>
      <c r="B23" s="37" t="s">
        <v>121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2018-10-24T13:28:27Z</cp:lastPrinted>
  <dcterms:created xsi:type="dcterms:W3CDTF">2017-08-29T05:16:59Z</dcterms:created>
  <dcterms:modified xsi:type="dcterms:W3CDTF">2019-01-10T07:21:31Z</dcterms:modified>
</cp:coreProperties>
</file>